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20" windowHeight="5265" activeTab="0"/>
  </bookViews>
  <sheets>
    <sheet name="PtE" sheetId="1" r:id="rId1"/>
  </sheets>
  <definedNames>
    <definedName name="a">'PtE'!$B$29</definedName>
    <definedName name="b">'PtE'!$B$28</definedName>
    <definedName name="price1">'PtE'!$D$4</definedName>
    <definedName name="price2">'PtE'!$D$5</definedName>
    <definedName name="quant1">'PtE'!$E$4</definedName>
    <definedName name="quant2">'PtE'!$E$5</definedName>
  </definedNames>
  <calcPr calcMode="manual" fullCalcOnLoad="1"/>
</workbook>
</file>

<file path=xl/sharedStrings.xml><?xml version="1.0" encoding="utf-8"?>
<sst xmlns="http://schemas.openxmlformats.org/spreadsheetml/2006/main" count="33" uniqueCount="28">
  <si>
    <t>Demand information:</t>
  </si>
  <si>
    <t>Point2:</t>
  </si>
  <si>
    <t>Price</t>
  </si>
  <si>
    <t>Quantity</t>
  </si>
  <si>
    <t>Point1:</t>
  </si>
  <si>
    <t>a</t>
  </si>
  <si>
    <t>b</t>
  </si>
  <si>
    <t>p</t>
  </si>
  <si>
    <t>q</t>
  </si>
  <si>
    <t>pt1</t>
  </si>
  <si>
    <t>pt2</t>
  </si>
  <si>
    <t>Point</t>
  </si>
  <si>
    <t>P</t>
  </si>
  <si>
    <t>TE</t>
  </si>
  <si>
    <t>A</t>
  </si>
  <si>
    <t>B</t>
  </si>
  <si>
    <t>C</t>
  </si>
  <si>
    <t>D</t>
  </si>
  <si>
    <t>MinP</t>
  </si>
  <si>
    <t>MaxP</t>
  </si>
  <si>
    <t>---</t>
  </si>
  <si>
    <t>Qd</t>
  </si>
  <si>
    <t>Calculate:</t>
  </si>
  <si>
    <t>Own-price elasticity of demand: point estimates</t>
  </si>
  <si>
    <t>elasticity</t>
  </si>
  <si>
    <t>Qd = 4771. - 656. P</t>
  </si>
  <si>
    <t xml:space="preserve">   1. Enter any 2 points on a linear demand curve, then press &lt;Enter&gt;.</t>
  </si>
  <si>
    <t xml:space="preserve">   2. Click 'Plot demand' to view the entire curve and then the 'Calculate' buttons for desired information.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</si>
</sst>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.00"/>
  </numFmts>
  <fonts count="10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4"/>
      <color indexed="12"/>
      <name val="Arial"/>
      <family val="2"/>
    </font>
    <font>
      <sz val="14"/>
      <color indexed="10"/>
      <name val="Arial"/>
      <family val="2"/>
    </font>
    <font>
      <sz val="14"/>
      <color indexed="17"/>
      <name val="Arial"/>
      <family val="2"/>
    </font>
    <font>
      <sz val="14"/>
      <color indexed="6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0" xfId="0" applyFont="1" applyFill="1" applyAlignment="1" applyProtection="1">
      <alignment horizontal="center"/>
      <protection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5" fillId="2" borderId="1" xfId="0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7" fillId="2" borderId="1" xfId="0" applyFont="1" applyFill="1" applyBorder="1" applyAlignment="1" applyProtection="1">
      <alignment horizontal="center"/>
      <protection/>
    </xf>
    <xf numFmtId="0" fontId="8" fillId="2" borderId="1" xfId="0" applyFont="1" applyFill="1" applyBorder="1" applyAlignment="1" applyProtection="1">
      <alignment horizontal="center"/>
      <protection/>
    </xf>
    <xf numFmtId="0" fontId="2" fillId="4" borderId="1" xfId="0" applyFont="1" applyFill="1" applyBorder="1" applyAlignment="1" applyProtection="1" quotePrefix="1">
      <alignment horizontal="center"/>
      <protection/>
    </xf>
    <xf numFmtId="0" fontId="2" fillId="4" borderId="0" xfId="0" applyFont="1" applyFill="1" applyBorder="1" applyAlignment="1" applyProtection="1" quotePrefix="1">
      <alignment horizontal="center"/>
      <protection/>
    </xf>
    <xf numFmtId="0" fontId="2" fillId="5" borderId="1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center"/>
      <protection locked="0"/>
    </xf>
    <xf numFmtId="166" fontId="2" fillId="5" borderId="1" xfId="0" applyNumberFormat="1" applyFont="1" applyFill="1" applyBorder="1" applyAlignment="1" applyProtection="1">
      <alignment horizontal="center"/>
      <protection locked="0"/>
    </xf>
    <xf numFmtId="166" fontId="2" fillId="4" borderId="1" xfId="0" applyNumberFormat="1" applyFont="1" applyFill="1" applyBorder="1" applyAlignment="1" applyProtection="1">
      <alignment horizontal="center"/>
      <protection locked="0"/>
    </xf>
    <xf numFmtId="166" fontId="5" fillId="5" borderId="1" xfId="0" applyNumberFormat="1" applyFont="1" applyFill="1" applyBorder="1" applyAlignment="1" applyProtection="1">
      <alignment horizontal="center"/>
      <protection locked="0"/>
    </xf>
    <xf numFmtId="166" fontId="6" fillId="5" borderId="1" xfId="0" applyNumberFormat="1" applyFont="1" applyFill="1" applyBorder="1" applyAlignment="1" applyProtection="1">
      <alignment horizontal="center"/>
      <protection locked="0"/>
    </xf>
    <xf numFmtId="166" fontId="7" fillId="5" borderId="1" xfId="0" applyNumberFormat="1" applyFont="1" applyFill="1" applyBorder="1" applyAlignment="1" applyProtection="1">
      <alignment horizontal="center"/>
      <protection locked="0"/>
    </xf>
    <xf numFmtId="166" fontId="8" fillId="5" borderId="1" xfId="0" applyNumberFormat="1" applyFont="1" applyFill="1" applyBorder="1" applyAlignment="1" applyProtection="1">
      <alignment horizontal="center"/>
      <protection locked="0"/>
    </xf>
    <xf numFmtId="166" fontId="5" fillId="4" borderId="1" xfId="0" applyNumberFormat="1" applyFont="1" applyFill="1" applyBorder="1" applyAlignment="1" applyProtection="1">
      <alignment horizontal="center"/>
      <protection locked="0"/>
    </xf>
    <xf numFmtId="166" fontId="6" fillId="4" borderId="1" xfId="0" applyNumberFormat="1" applyFont="1" applyFill="1" applyBorder="1" applyAlignment="1" applyProtection="1">
      <alignment horizontal="center"/>
      <protection locked="0"/>
    </xf>
    <xf numFmtId="166" fontId="7" fillId="4" borderId="1" xfId="0" applyNumberFormat="1" applyFont="1" applyFill="1" applyBorder="1" applyAlignment="1" applyProtection="1">
      <alignment horizontal="center"/>
      <protection locked="0"/>
    </xf>
    <xf numFmtId="166" fontId="8" fillId="4" borderId="1" xfId="0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/>
      <protection locked="0"/>
    </xf>
    <xf numFmtId="2" fontId="6" fillId="4" borderId="1" xfId="0" applyNumberFormat="1" applyFont="1" applyFill="1" applyBorder="1" applyAlignment="1" applyProtection="1">
      <alignment horizontal="center"/>
      <protection locked="0"/>
    </xf>
    <xf numFmtId="2" fontId="7" fillId="4" borderId="1" xfId="0" applyNumberFormat="1" applyFont="1" applyFill="1" applyBorder="1" applyAlignment="1" applyProtection="1">
      <alignment horizontal="center"/>
      <protection locked="0"/>
    </xf>
    <xf numFmtId="2" fontId="8" fillId="4" borderId="1" xfId="0" applyNumberFormat="1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right"/>
      <protection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5"/>
          <c:y val="0.01625"/>
          <c:w val="0.82325"/>
          <c:h val="0.87825"/>
        </c:manualLayout>
      </c:layout>
      <c:scatterChart>
        <c:scatterStyle val="smooth"/>
        <c:varyColors val="0"/>
        <c:ser>
          <c:idx val="1"/>
          <c:order val="0"/>
          <c:tx>
            <c:v>Demand1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PtE!$C$31:$C$32</c:f>
              <c:numCache/>
            </c:numRef>
          </c:xVal>
          <c:yVal>
            <c:numRef>
              <c:f>PtE!$B$31:$B$32</c:f>
              <c:numCache/>
            </c:numRef>
          </c:yVal>
          <c:smooth val="1"/>
        </c:ser>
        <c:ser>
          <c:idx val="0"/>
          <c:order val="1"/>
          <c:tx>
            <c:v>Pmax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PtE!$C$31</c:f>
              <c:numCache/>
            </c:numRef>
          </c:xVal>
          <c:yVal>
            <c:numRef>
              <c:f>PtE!$B$31</c:f>
              <c:numCache/>
            </c:numRef>
          </c:yVal>
          <c:smooth val="1"/>
        </c:ser>
        <c:ser>
          <c:idx val="2"/>
          <c:order val="2"/>
          <c:tx>
            <c:v>Qmax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PtE!$C$32</c:f>
              <c:numCache/>
            </c:numRef>
          </c:xVal>
          <c:yVal>
            <c:numRef>
              <c:f>PtE!$B$32</c:f>
              <c:numCache/>
            </c:numRef>
          </c:yVal>
          <c:smooth val="1"/>
        </c:ser>
        <c:ser>
          <c:idx val="3"/>
          <c:order val="3"/>
          <c:tx>
            <c:v>ptA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PtE!$C$10</c:f>
              <c:numCache/>
            </c:numRef>
          </c:xVal>
          <c:yVal>
            <c:numRef>
              <c:f>PtE!$B$10</c:f>
              <c:numCache/>
            </c:numRef>
          </c:yVal>
          <c:smooth val="1"/>
        </c:ser>
        <c:ser>
          <c:idx val="4"/>
          <c:order val="4"/>
          <c:tx>
            <c:v>ptB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PtE!$C$11</c:f>
              <c:numCache/>
            </c:numRef>
          </c:xVal>
          <c:yVal>
            <c:numRef>
              <c:f>PtE!$B$11</c:f>
              <c:numCache/>
            </c:numRef>
          </c:yVal>
          <c:smooth val="1"/>
        </c:ser>
        <c:ser>
          <c:idx val="5"/>
          <c:order val="5"/>
          <c:tx>
            <c:v>ptC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PtE!$C$12</c:f>
              <c:numCache/>
            </c:numRef>
          </c:xVal>
          <c:yVal>
            <c:numRef>
              <c:f>PtE!$B$12</c:f>
              <c:numCache/>
            </c:numRef>
          </c:yVal>
          <c:smooth val="1"/>
        </c:ser>
        <c:ser>
          <c:idx val="6"/>
          <c:order val="6"/>
          <c:tx>
            <c:v>ptD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PtE!$C$13</c:f>
              <c:numCache/>
            </c:numRef>
          </c:xVal>
          <c:yVal>
            <c:numRef>
              <c:f>PtE!$B$13</c:f>
              <c:numCache/>
            </c:numRef>
          </c:yVal>
          <c:smooth val="1"/>
        </c:ser>
        <c:axId val="24644241"/>
        <c:axId val="3780922"/>
      </c:scatterChart>
      <c:valAx>
        <c:axId val="2464424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80922"/>
        <c:crosses val="autoZero"/>
        <c:crossBetween val="midCat"/>
        <c:dispUnits/>
      </c:valAx>
      <c:valAx>
        <c:axId val="37809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442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</xdr:row>
      <xdr:rowOff>9525</xdr:rowOff>
    </xdr:from>
    <xdr:to>
      <xdr:col>10</xdr:col>
      <xdr:colOff>47625</xdr:colOff>
      <xdr:row>13</xdr:row>
      <xdr:rowOff>209550</xdr:rowOff>
    </xdr:to>
    <xdr:graphicFrame>
      <xdr:nvGraphicFramePr>
        <xdr:cNvPr id="1" name="Chart 1"/>
        <xdr:cNvGraphicFramePr/>
      </xdr:nvGraphicFramePr>
      <xdr:xfrm>
        <a:off x="4010025" y="228600"/>
        <a:ext cx="31242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7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2.00390625" style="0" bestFit="1" customWidth="1"/>
    <col min="3" max="3" width="9.7109375" style="0" bestFit="1" customWidth="1"/>
    <col min="4" max="4" width="13.7109375" style="0" bestFit="1" customWidth="1"/>
    <col min="5" max="5" width="11.57421875" style="0" bestFit="1" customWidth="1"/>
    <col min="6" max="11" width="9.7109375" style="0" customWidth="1"/>
  </cols>
  <sheetData>
    <row r="1" spans="1:12" ht="17.25" customHeight="1">
      <c r="A1" s="6"/>
      <c r="B1" s="6"/>
      <c r="C1" s="6"/>
      <c r="D1" s="6"/>
      <c r="E1" s="6"/>
      <c r="F1" s="8" t="s">
        <v>23</v>
      </c>
      <c r="G1" s="6"/>
      <c r="H1" s="6"/>
      <c r="I1" s="6"/>
      <c r="J1" s="6"/>
      <c r="K1" s="6"/>
      <c r="L1" s="3"/>
    </row>
    <row r="2" spans="1:12" ht="20.25">
      <c r="A2" s="6" t="s">
        <v>0</v>
      </c>
      <c r="B2" s="6"/>
      <c r="C2" s="6"/>
      <c r="D2" s="6"/>
      <c r="E2" s="6"/>
      <c r="F2" s="9"/>
      <c r="G2" s="11"/>
      <c r="H2" s="11"/>
      <c r="I2" s="11"/>
      <c r="J2" s="11"/>
      <c r="K2" s="11"/>
      <c r="L2" s="11"/>
    </row>
    <row r="3" spans="1:12" ht="18">
      <c r="A3" s="6"/>
      <c r="B3" s="6"/>
      <c r="C3" s="6"/>
      <c r="D3" s="6" t="s">
        <v>2</v>
      </c>
      <c r="E3" s="6" t="s">
        <v>3</v>
      </c>
      <c r="F3" s="12"/>
      <c r="G3" s="11"/>
      <c r="H3" s="11"/>
      <c r="I3" s="11"/>
      <c r="J3" s="11"/>
      <c r="K3" s="11"/>
      <c r="L3" s="11"/>
    </row>
    <row r="4" spans="1:12" ht="18">
      <c r="A4" s="11"/>
      <c r="B4" s="6"/>
      <c r="C4" s="6" t="s">
        <v>4</v>
      </c>
      <c r="D4" s="25">
        <v>6.5</v>
      </c>
      <c r="E4" s="20">
        <v>507</v>
      </c>
      <c r="F4" s="12"/>
      <c r="G4" s="11"/>
      <c r="H4" s="11"/>
      <c r="I4" s="11"/>
      <c r="J4" s="11"/>
      <c r="K4" s="11"/>
      <c r="L4" s="11"/>
    </row>
    <row r="5" spans="1:12" ht="18">
      <c r="A5" s="12"/>
      <c r="B5" s="6"/>
      <c r="C5" s="6" t="s">
        <v>1</v>
      </c>
      <c r="D5" s="25">
        <v>6</v>
      </c>
      <c r="E5" s="20">
        <v>835</v>
      </c>
      <c r="F5" s="12"/>
      <c r="G5" s="11"/>
      <c r="H5" s="11"/>
      <c r="I5" s="11"/>
      <c r="J5" s="11"/>
      <c r="K5" s="11"/>
      <c r="L5" s="11"/>
    </row>
    <row r="6" spans="1:12" ht="18">
      <c r="A6" s="6"/>
      <c r="B6" s="6"/>
      <c r="C6" s="40" t="s">
        <v>25</v>
      </c>
      <c r="D6" s="41"/>
      <c r="E6" s="41"/>
      <c r="F6" s="12"/>
      <c r="G6" s="11"/>
      <c r="H6" s="11"/>
      <c r="I6" s="11"/>
      <c r="J6" s="11"/>
      <c r="K6" s="11"/>
      <c r="L6" s="11"/>
    </row>
    <row r="7" spans="1:12" ht="18">
      <c r="A7" s="6"/>
      <c r="B7" s="6"/>
      <c r="C7" s="42"/>
      <c r="D7" s="43"/>
      <c r="E7" s="43"/>
      <c r="F7" s="11"/>
      <c r="G7" s="11"/>
      <c r="H7" s="11"/>
      <c r="I7" s="11"/>
      <c r="J7" s="11"/>
      <c r="K7" s="11"/>
      <c r="L7" s="11"/>
    </row>
    <row r="8" spans="1:12" ht="18">
      <c r="A8" s="13" t="s">
        <v>11</v>
      </c>
      <c r="B8" s="13" t="s">
        <v>12</v>
      </c>
      <c r="C8" s="13" t="s">
        <v>21</v>
      </c>
      <c r="D8" s="13" t="s">
        <v>13</v>
      </c>
      <c r="E8" s="13" t="s">
        <v>24</v>
      </c>
      <c r="F8" s="11"/>
      <c r="G8" s="11"/>
      <c r="H8" s="11"/>
      <c r="I8" s="11"/>
      <c r="J8" s="11"/>
      <c r="K8" s="11"/>
      <c r="L8" s="11"/>
    </row>
    <row r="9" spans="1:12" ht="18">
      <c r="A9" s="13" t="s">
        <v>19</v>
      </c>
      <c r="B9" s="26">
        <v>7.272865853658536</v>
      </c>
      <c r="C9" s="18" t="s">
        <v>20</v>
      </c>
      <c r="D9" s="18" t="s">
        <v>20</v>
      </c>
      <c r="E9" s="18" t="s">
        <v>20</v>
      </c>
      <c r="F9" s="11"/>
      <c r="G9" s="11"/>
      <c r="H9" s="11"/>
      <c r="I9" s="11"/>
      <c r="J9" s="11"/>
      <c r="K9" s="11"/>
      <c r="L9" s="11"/>
    </row>
    <row r="10" spans="1:12" ht="18">
      <c r="A10" s="14" t="s">
        <v>14</v>
      </c>
      <c r="B10" s="27">
        <v>6.5</v>
      </c>
      <c r="C10" s="21">
        <v>507</v>
      </c>
      <c r="D10" s="31"/>
      <c r="E10" s="35"/>
      <c r="F10" s="11"/>
      <c r="G10" s="11"/>
      <c r="H10" s="11"/>
      <c r="I10" s="11"/>
      <c r="J10" s="11"/>
      <c r="K10" s="11"/>
      <c r="L10" s="11"/>
    </row>
    <row r="11" spans="1:12" ht="18">
      <c r="A11" s="15" t="s">
        <v>15</v>
      </c>
      <c r="B11" s="28">
        <v>6</v>
      </c>
      <c r="C11" s="22">
        <v>835</v>
      </c>
      <c r="D11" s="32"/>
      <c r="E11" s="36"/>
      <c r="F11" s="11"/>
      <c r="G11" s="11"/>
      <c r="H11" s="11"/>
      <c r="I11" s="11"/>
      <c r="J11" s="11"/>
      <c r="K11" s="11"/>
      <c r="L11" s="11"/>
    </row>
    <row r="12" spans="1:12" ht="18">
      <c r="A12" s="16" t="s">
        <v>16</v>
      </c>
      <c r="B12" s="29"/>
      <c r="C12" s="23"/>
      <c r="D12" s="33"/>
      <c r="E12" s="37"/>
      <c r="F12" s="11"/>
      <c r="G12" s="11"/>
      <c r="H12" s="11"/>
      <c r="I12" s="11"/>
      <c r="J12" s="11"/>
      <c r="K12" s="11"/>
      <c r="L12" s="11"/>
    </row>
    <row r="13" spans="1:12" ht="18">
      <c r="A13" s="17" t="s">
        <v>17</v>
      </c>
      <c r="B13" s="30"/>
      <c r="C13" s="24"/>
      <c r="D13" s="34"/>
      <c r="E13" s="38"/>
      <c r="F13" s="11"/>
      <c r="G13" s="11"/>
      <c r="H13" s="11"/>
      <c r="I13" s="11"/>
      <c r="J13" s="11"/>
      <c r="K13" s="11"/>
      <c r="L13" s="11"/>
    </row>
    <row r="14" spans="1:12" ht="18">
      <c r="A14" s="13" t="s">
        <v>18</v>
      </c>
      <c r="B14" s="26">
        <f>IF(B31=B32,B32,0)</f>
        <v>0</v>
      </c>
      <c r="C14" s="18" t="s">
        <v>20</v>
      </c>
      <c r="D14" s="18" t="s">
        <v>20</v>
      </c>
      <c r="E14" s="18" t="s">
        <v>20</v>
      </c>
      <c r="F14" s="11"/>
      <c r="G14" s="11"/>
      <c r="H14" s="11"/>
      <c r="I14" s="11"/>
      <c r="J14" s="11"/>
      <c r="K14" s="11"/>
      <c r="L14" s="11"/>
    </row>
    <row r="15" spans="1:12" ht="18" customHeight="1">
      <c r="A15" s="39" t="s">
        <v>22</v>
      </c>
      <c r="B15" s="39"/>
      <c r="C15" s="19"/>
      <c r="D15" s="19"/>
      <c r="E15" s="19"/>
      <c r="F15" s="19"/>
      <c r="G15" s="11"/>
      <c r="H15" s="11"/>
      <c r="I15" s="11"/>
      <c r="J15" s="11"/>
      <c r="K15" s="11"/>
      <c r="L15" s="11"/>
    </row>
    <row r="16" spans="1:12" ht="15" customHeight="1">
      <c r="A16" s="4" t="s">
        <v>26</v>
      </c>
      <c r="B16" s="3"/>
      <c r="C16" s="3"/>
      <c r="D16" s="3"/>
      <c r="E16" s="3"/>
      <c r="F16" s="11"/>
      <c r="G16" s="11"/>
      <c r="H16" s="11"/>
      <c r="I16" s="11"/>
      <c r="J16" s="11"/>
      <c r="K16" s="11"/>
      <c r="L16" s="11"/>
    </row>
    <row r="17" spans="1:12" ht="14.25" customHeight="1">
      <c r="A17" s="4" t="s">
        <v>27</v>
      </c>
      <c r="B17" s="3"/>
      <c r="C17" s="3"/>
      <c r="D17" s="3"/>
      <c r="E17" s="3"/>
      <c r="F17" s="11"/>
      <c r="G17" s="11"/>
      <c r="H17" s="11"/>
      <c r="I17" s="11"/>
      <c r="J17" s="11"/>
      <c r="K17" s="11"/>
      <c r="L17" s="11"/>
    </row>
    <row r="18" spans="1:12" ht="18">
      <c r="A18" s="10"/>
      <c r="B18" s="3"/>
      <c r="C18" s="3"/>
      <c r="D18" s="3"/>
      <c r="E18" s="3"/>
      <c r="G18" s="11"/>
      <c r="H18" s="11"/>
      <c r="I18" s="11"/>
      <c r="J18" s="11"/>
      <c r="K18" s="11"/>
      <c r="L18" s="11"/>
    </row>
    <row r="19" spans="2:12" ht="1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5" ht="12.75">
      <c r="A22" s="3"/>
      <c r="B22" s="3"/>
      <c r="C22" s="3"/>
      <c r="D22" s="3"/>
      <c r="E22" s="3"/>
    </row>
    <row r="23" spans="1:5" ht="12.75">
      <c r="A23" s="3"/>
      <c r="B23" s="3"/>
      <c r="C23" s="3"/>
      <c r="D23" s="3"/>
      <c r="E23" s="3"/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26" spans="1:5" ht="12.75">
      <c r="A26" s="3"/>
      <c r="B26" s="3"/>
      <c r="C26" s="3"/>
      <c r="D26" s="3"/>
      <c r="E26" s="3"/>
    </row>
    <row r="28" spans="1:2" ht="12.75">
      <c r="A28" s="5" t="s">
        <v>6</v>
      </c>
      <c r="B28" s="5">
        <f>IF(price2&lt;&gt;price1,ABS((quant2-quant1)/(price2-price1)),"")</f>
        <v>656</v>
      </c>
    </row>
    <row r="29" spans="1:2" ht="12.75">
      <c r="A29" s="5" t="s">
        <v>5</v>
      </c>
      <c r="B29" s="5">
        <f>IF(TRIM(B28)&lt;&gt;"",quant2+b*price2,"")</f>
        <v>4771</v>
      </c>
    </row>
    <row r="30" spans="1:3" ht="12.75">
      <c r="A30" s="5"/>
      <c r="B30" s="5" t="s">
        <v>7</v>
      </c>
      <c r="C30" t="s">
        <v>8</v>
      </c>
    </row>
    <row r="31" spans="1:3" ht="12.75">
      <c r="A31" s="5" t="s">
        <v>9</v>
      </c>
      <c r="B31" s="5">
        <f>IF(TRIM(b)&lt;&gt;"",a/b,price1)</f>
        <v>7.272865853658536</v>
      </c>
      <c r="C31">
        <f>IF(quant1&lt;&gt;quant2,0,quant1)</f>
        <v>0</v>
      </c>
    </row>
    <row r="32" spans="1:3" ht="12.75">
      <c r="A32" s="5" t="s">
        <v>10</v>
      </c>
      <c r="B32" s="5">
        <f>IF(TRIM(b)&lt;&gt;"",0,price1)</f>
        <v>0</v>
      </c>
      <c r="C32">
        <f>IF(TRIM(a)&lt;&gt;"",a,MAX(quant1,quant2))</f>
        <v>4771</v>
      </c>
    </row>
    <row r="33" spans="1:4" ht="12.75">
      <c r="A33" s="5"/>
      <c r="B33" s="5"/>
      <c r="C33" s="5"/>
      <c r="D33" s="5"/>
    </row>
    <row r="34" spans="1:4" ht="12.75">
      <c r="A34" s="5"/>
      <c r="B34" s="5"/>
      <c r="C34" s="5"/>
      <c r="D34" s="5"/>
    </row>
    <row r="35" spans="1:4" ht="12.75">
      <c r="A35" s="5"/>
      <c r="B35" s="5"/>
      <c r="C35" s="5"/>
      <c r="D35" s="5"/>
    </row>
    <row r="36" spans="1:4" ht="12.75">
      <c r="A36" s="5"/>
      <c r="B36" s="5"/>
      <c r="C36" s="5"/>
      <c r="D36" s="5"/>
    </row>
    <row r="37" spans="1:4" ht="12.75">
      <c r="A37" s="5"/>
      <c r="B37" s="5"/>
      <c r="C37" s="5"/>
      <c r="D37" s="5"/>
    </row>
    <row r="38" spans="1:4" ht="12.75">
      <c r="A38" s="5"/>
      <c r="B38" s="5"/>
      <c r="C38" s="5"/>
      <c r="D38" s="5"/>
    </row>
    <row r="39" spans="1:4" ht="12.75">
      <c r="A39" s="5"/>
      <c r="B39" s="5"/>
      <c r="C39" s="5"/>
      <c r="D39" s="5"/>
    </row>
    <row r="40" spans="1:4" ht="12.75">
      <c r="A40" s="5"/>
      <c r="B40" s="5"/>
      <c r="C40" s="5"/>
      <c r="D40" s="5"/>
    </row>
    <row r="41" spans="1:4" ht="12.75">
      <c r="A41" s="5"/>
      <c r="B41" s="5"/>
      <c r="C41" s="7"/>
      <c r="D41" s="7"/>
    </row>
    <row r="42" spans="1:4" ht="12.75">
      <c r="A42" s="5"/>
      <c r="B42" s="5"/>
      <c r="C42" s="7"/>
      <c r="D42" s="7"/>
    </row>
    <row r="46" ht="12.75">
      <c r="B46" s="1"/>
    </row>
    <row r="48" ht="12.75">
      <c r="B48" s="2"/>
    </row>
    <row r="49" ht="12.75">
      <c r="B49" s="1"/>
    </row>
    <row r="52" spans="6:12" ht="12.75">
      <c r="F52" s="1"/>
      <c r="L52" s="1"/>
    </row>
    <row r="55" spans="5:13" ht="12.75">
      <c r="E55" s="2"/>
      <c r="F55" s="1"/>
      <c r="G55" s="1"/>
      <c r="K55" s="2"/>
      <c r="L55" s="1"/>
      <c r="M55" s="1"/>
    </row>
    <row r="56" spans="5:13" ht="12.75">
      <c r="E56" s="2"/>
      <c r="F56" s="1"/>
      <c r="G56" s="1"/>
      <c r="K56" s="2"/>
      <c r="L56" s="1"/>
      <c r="M56" s="1"/>
    </row>
    <row r="57" spans="5:13" ht="12.75">
      <c r="E57" s="2"/>
      <c r="F57" s="1"/>
      <c r="G57" s="1"/>
      <c r="K57" s="2"/>
      <c r="L57" s="1"/>
      <c r="M57" s="1"/>
    </row>
    <row r="58" spans="5:13" ht="12.75">
      <c r="E58" s="2"/>
      <c r="F58" s="1"/>
      <c r="G58" s="1"/>
      <c r="K58" s="2"/>
      <c r="L58" s="1"/>
      <c r="M58" s="1"/>
    </row>
    <row r="59" spans="5:13" ht="12.75">
      <c r="E59" s="2"/>
      <c r="F59" s="1"/>
      <c r="G59" s="1"/>
      <c r="K59" s="2"/>
      <c r="L59" s="1"/>
      <c r="M59" s="1"/>
    </row>
    <row r="60" spans="5:13" ht="12.75">
      <c r="E60" s="2"/>
      <c r="F60" s="1"/>
      <c r="G60" s="1"/>
      <c r="K60" s="2"/>
      <c r="L60" s="1"/>
      <c r="M60" s="1"/>
    </row>
    <row r="61" spans="5:13" ht="12.75">
      <c r="E61" s="2"/>
      <c r="F61" s="1"/>
      <c r="G61" s="1"/>
      <c r="K61" s="2"/>
      <c r="L61" s="1"/>
      <c r="M61" s="1"/>
    </row>
    <row r="62" spans="5:13" ht="12.75">
      <c r="E62" s="2"/>
      <c r="F62" s="1"/>
      <c r="G62" s="1"/>
      <c r="K62" s="2"/>
      <c r="L62" s="1"/>
      <c r="M62" s="1"/>
    </row>
    <row r="63" spans="5:13" ht="12.75">
      <c r="E63" s="2"/>
      <c r="F63" s="1"/>
      <c r="G63" s="1"/>
      <c r="K63" s="2"/>
      <c r="L63" s="1"/>
      <c r="M63" s="1"/>
    </row>
    <row r="64" spans="5:13" ht="12.75">
      <c r="E64" s="2"/>
      <c r="F64" s="1"/>
      <c r="G64" s="1"/>
      <c r="K64" s="2"/>
      <c r="L64" s="1"/>
      <c r="M64" s="1"/>
    </row>
    <row r="65" spans="5:13" ht="12.75">
      <c r="E65" s="2"/>
      <c r="F65" s="1"/>
      <c r="G65" s="1"/>
      <c r="K65" s="2"/>
      <c r="L65" s="1"/>
      <c r="M65" s="1"/>
    </row>
    <row r="66" spans="5:13" ht="12.75">
      <c r="E66" s="2"/>
      <c r="F66" s="1"/>
      <c r="G66" s="1"/>
      <c r="K66" s="2"/>
      <c r="L66" s="1"/>
      <c r="M66" s="1"/>
    </row>
    <row r="67" spans="5:13" ht="12.75">
      <c r="E67" s="2"/>
      <c r="F67" s="1"/>
      <c r="G67" s="1"/>
      <c r="K67" s="2"/>
      <c r="L67" s="1"/>
      <c r="M67" s="1"/>
    </row>
    <row r="68" spans="5:13" ht="12.75">
      <c r="E68" s="2"/>
      <c r="F68" s="1"/>
      <c r="G68" s="1"/>
      <c r="K68" s="2"/>
      <c r="L68" s="1"/>
      <c r="M68" s="1"/>
    </row>
    <row r="69" spans="5:13" ht="12.75">
      <c r="E69" s="2"/>
      <c r="F69" s="1"/>
      <c r="G69" s="1"/>
      <c r="K69" s="2"/>
      <c r="L69" s="1"/>
      <c r="M69" s="1"/>
    </row>
    <row r="70" spans="5:13" ht="12.75">
      <c r="E70" s="2"/>
      <c r="F70" s="1"/>
      <c r="G70" s="1"/>
      <c r="K70" s="2"/>
      <c r="L70" s="1"/>
      <c r="M70" s="1"/>
    </row>
    <row r="71" spans="5:13" ht="12.75">
      <c r="E71" s="2"/>
      <c r="F71" s="1"/>
      <c r="G71" s="1"/>
      <c r="K71" s="2"/>
      <c r="L71" s="1"/>
      <c r="M71" s="1"/>
    </row>
    <row r="72" spans="5:13" ht="12.75">
      <c r="E72" s="2"/>
      <c r="F72" s="1"/>
      <c r="G72" s="1"/>
      <c r="K72" s="2"/>
      <c r="L72" s="1"/>
      <c r="M72" s="1"/>
    </row>
    <row r="73" spans="5:13" ht="12.75">
      <c r="E73" s="2"/>
      <c r="F73" s="1"/>
      <c r="G73" s="1"/>
      <c r="K73" s="2"/>
      <c r="L73" s="1"/>
      <c r="M73" s="1"/>
    </row>
    <row r="74" spans="5:13" ht="12.75">
      <c r="E74" s="2"/>
      <c r="F74" s="1"/>
      <c r="G74" s="1"/>
      <c r="K74" s="2"/>
      <c r="L74" s="1"/>
      <c r="M74" s="1"/>
    </row>
    <row r="75" spans="5:13" ht="12.75">
      <c r="E75" s="2"/>
      <c r="F75" s="1"/>
      <c r="G75" s="1"/>
      <c r="K75" s="2"/>
      <c r="L75" s="1"/>
      <c r="M75" s="1"/>
    </row>
    <row r="76" spans="5:13" ht="12.75">
      <c r="E76" s="2"/>
      <c r="F76" s="1"/>
      <c r="G76" s="1"/>
      <c r="K76" s="2"/>
      <c r="L76" s="1"/>
      <c r="M76" s="1"/>
    </row>
  </sheetData>
  <sheetProtection sheet="1" objects="1" scenarios="1"/>
  <mergeCells count="2">
    <mergeCell ref="A15:B15"/>
    <mergeCell ref="C6:E7"/>
  </mergeCells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Occidental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D. Whitney</dc:creator>
  <cp:keywords/>
  <dc:description/>
  <cp:lastModifiedBy>James D. Whitney</cp:lastModifiedBy>
  <dcterms:created xsi:type="dcterms:W3CDTF">1998-06-06T15:49:32Z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